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aconk12-my.sharepoint.com/personal/gilleo_m_beaconk12_org/Documents/"/>
    </mc:Choice>
  </mc:AlternateContent>
  <xr:revisionPtr revIDLastSave="0" documentId="8_{4799A67C-A434-4139-86B8-B7F0DD48BD33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TRAVEL LOG" sheetId="3" r:id="rId1"/>
    <sheet name="CLAIM" sheetId="1" r:id="rId2"/>
    <sheet name="Mileage" sheetId="4" state="hidden" r:id="rId3"/>
  </sheets>
  <definedNames>
    <definedName name="_xlnm.Print_Area" localSheetId="1">CLAIM!$A$1:$J$37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4" i="3" l="1"/>
  <c r="E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C5" i="4"/>
  <c r="E34" i="3" l="1"/>
  <c r="F5" i="3" l="1"/>
  <c r="F6" i="3"/>
  <c r="G5" i="3"/>
  <c r="D27" i="1" l="1"/>
  <c r="J27" i="1" s="1"/>
  <c r="J24" i="1"/>
  <c r="J28" i="1" l="1"/>
</calcChain>
</file>

<file path=xl/sharedStrings.xml><?xml version="1.0" encoding="utf-8"?>
<sst xmlns="http://schemas.openxmlformats.org/spreadsheetml/2006/main" count="67" uniqueCount="47">
  <si>
    <r>
      <rPr>
        <sz val="14"/>
        <rFont val="Cooper Black"/>
        <family val="1"/>
      </rPr>
      <t>Daily Log for In District Travel</t>
    </r>
  </si>
  <si>
    <r>
      <t xml:space="preserve">In District travel must be approved and submitted on a </t>
    </r>
    <r>
      <rPr>
        <b/>
        <i/>
        <sz val="9"/>
        <rFont val="Arial"/>
        <family val="2"/>
      </rPr>
      <t>MONTHLY</t>
    </r>
    <r>
      <rPr>
        <b/>
        <sz val="9"/>
        <rFont val="Arial"/>
        <family val="2"/>
      </rPr>
      <t xml:space="preserve"> basis.  Claim for payment form must be attached!</t>
    </r>
  </si>
  <si>
    <r>
      <rPr>
        <b/>
        <sz val="10"/>
        <rFont val="Arial"/>
        <family val="2"/>
      </rPr>
      <t>Date</t>
    </r>
  </si>
  <si>
    <r>
      <rPr>
        <b/>
        <sz val="10"/>
        <rFont val="Arial"/>
        <family val="2"/>
      </rPr>
      <t>Building from</t>
    </r>
  </si>
  <si>
    <r>
      <rPr>
        <b/>
        <sz val="10"/>
        <rFont val="Arial"/>
        <family val="2"/>
      </rPr>
      <t>Building to</t>
    </r>
  </si>
  <si>
    <r>
      <rPr>
        <b/>
        <sz val="10"/>
        <rFont val="Arial"/>
        <family val="2"/>
      </rPr>
      <t>Miles</t>
    </r>
  </si>
  <si>
    <r>
      <rPr>
        <sz val="10"/>
        <rFont val="Arial"/>
        <family val="2"/>
      </rPr>
      <t>Total miles traveled:</t>
    </r>
  </si>
  <si>
    <t>Date:</t>
  </si>
  <si>
    <t>Employee Name (Print)</t>
  </si>
  <si>
    <t>Employee Signature</t>
  </si>
  <si>
    <t>Principal / Supervisor Approval</t>
  </si>
  <si>
    <t>Make check payable to:</t>
  </si>
  <si>
    <t>Vendor/Name</t>
  </si>
  <si>
    <t>Address</t>
  </si>
  <si>
    <t>City/State/Zip</t>
  </si>
  <si>
    <t>Description</t>
  </si>
  <si>
    <t>Amount</t>
  </si>
  <si>
    <t>ORIGINAL RECEIPTS REQUIRED. PLEASE LIST EXPENSES INDIVIDUALLY</t>
  </si>
  <si>
    <t>Travel Reimbursement:</t>
  </si>
  <si>
    <t>Reason for travel:</t>
  </si>
  <si>
    <t>Date of Travel:</t>
  </si>
  <si>
    <t>Address:</t>
  </si>
  <si>
    <t>Total miles traveled:</t>
  </si>
  <si>
    <t>$ .67  per mile 2024 IRS rate:</t>
  </si>
  <si>
    <t>Attach a copy of directions with mileage. Ex: Google Maps or Map Quest</t>
  </si>
  <si>
    <t>In District Travel Reimbursement:</t>
  </si>
  <si>
    <r>
      <t xml:space="preserve">Once the </t>
    </r>
    <r>
      <rPr>
        <b/>
        <i/>
        <u/>
        <sz val="11"/>
        <rFont val="Times New Roman"/>
        <family val="1"/>
      </rPr>
      <t>In District Travel Log</t>
    </r>
    <r>
      <rPr>
        <sz val="11"/>
        <rFont val="Times New Roman"/>
        <family val="1"/>
      </rPr>
      <t xml:space="preserve"> is completed, mileage and reimbursement amount will auto populate here.</t>
    </r>
  </si>
  <si>
    <t>Total miles from Log:</t>
  </si>
  <si>
    <t>Miles</t>
  </si>
  <si>
    <t>Total:</t>
  </si>
  <si>
    <t>Account Code:</t>
  </si>
  <si>
    <t>DO NOT LEAVE ACCOUNT CODE BLANK</t>
  </si>
  <si>
    <t>Requisitioner</t>
  </si>
  <si>
    <t>Purchasing Agent</t>
  </si>
  <si>
    <t>LOCATION</t>
  </si>
  <si>
    <t>BOE</t>
  </si>
  <si>
    <t>Sargent</t>
  </si>
  <si>
    <t>South Ave.</t>
  </si>
  <si>
    <t>JVF</t>
  </si>
  <si>
    <t>Glenham</t>
  </si>
  <si>
    <t>RMS</t>
  </si>
  <si>
    <t>BHS</t>
  </si>
  <si>
    <t>Sharpe</t>
  </si>
  <si>
    <t xml:space="preserve">BOCES-Dutchess </t>
  </si>
  <si>
    <t xml:space="preserve">BOCES-New Paltz </t>
  </si>
  <si>
    <t>BOCES-Putnam/Yorktown</t>
  </si>
  <si>
    <t>BOCES-Goshen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</si>
</sst>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@"/>
    <numFmt numFmtId="165" formatCode="&quot;$&quot;#,##0.000"/>
    <numFmt numFmtId="166" formatCode="[$-409]mmmm\ d\,\ yyyy;@"/>
  </numFmts>
  <fonts count="3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Cooper Black"/>
      <family val="1"/>
    </font>
    <font>
      <sz val="16"/>
      <color rgb="FF000000"/>
      <name val="Times New Roman"/>
      <family val="1"/>
    </font>
    <font>
      <b/>
      <i/>
      <sz val="9"/>
      <name val="Arial"/>
      <family val="2"/>
    </font>
    <font>
      <b/>
      <sz val="12"/>
      <color theme="5" tint="-0.499984740745262"/>
      <name val="Times New Roman"/>
      <family val="1"/>
    </font>
    <font>
      <b/>
      <u/>
      <sz val="16"/>
      <name val="Times New Roman"/>
      <family val="1"/>
    </font>
    <font>
      <b/>
      <u/>
      <sz val="14"/>
      <name val="Times New Roman"/>
      <family val="1"/>
    </font>
    <font>
      <b/>
      <i/>
      <u/>
      <sz val="11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0" fontId="2" fillId="0" borderId="0"/>
  </cellStyleXfs>
  <cellXfs count="133">
    <xf numFmtId="0" fontId="0" fillId="0" borderId="0" xfId="0" applyAlignment="1">
      <alignment horizontal="left" vertical="top"/>
    </xf>
    <xf numFmtId="165" fontId="14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9" xfId="0" applyFont="1" applyBorder="1" applyAlignment="1">
      <alignment horizontal="right" vertical="top" wrapText="1" indent="10"/>
    </xf>
    <xf numFmtId="0" fontId="18" fillId="0" borderId="2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0" xfId="0" applyFont="1" applyAlignment="1">
      <alignment horizontal="right" wrapText="1"/>
    </xf>
    <xf numFmtId="0" fontId="16" fillId="0" borderId="9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9" fillId="0" borderId="0" xfId="0" applyFont="1" applyAlignment="1">
      <alignment horizontal="right" wrapText="1"/>
    </xf>
    <xf numFmtId="0" fontId="12" fillId="0" borderId="0" xfId="2" applyAlignment="1">
      <alignment horizontal="left" vertical="top"/>
    </xf>
    <xf numFmtId="0" fontId="9" fillId="3" borderId="8" xfId="2" applyFont="1" applyFill="1" applyBorder="1" applyAlignment="1">
      <alignment horizontal="center" vertical="top" wrapText="1"/>
    </xf>
    <xf numFmtId="0" fontId="9" fillId="3" borderId="8" xfId="2" applyFont="1" applyFill="1" applyBorder="1" applyAlignment="1">
      <alignment horizontal="left" vertical="top" wrapText="1" indent="7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166" fontId="23" fillId="0" borderId="0" xfId="0" applyNumberFormat="1" applyFont="1" applyAlignment="1">
      <alignment wrapText="1"/>
    </xf>
    <xf numFmtId="166" fontId="22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2" fontId="29" fillId="0" borderId="17" xfId="2" applyNumberFormat="1" applyFont="1" applyBorder="1" applyAlignment="1">
      <alignment horizontal="center" wrapText="1"/>
    </xf>
    <xf numFmtId="0" fontId="30" fillId="2" borderId="9" xfId="0" applyFont="1" applyFill="1" applyBorder="1" applyAlignment="1">
      <alignment horizontal="left" vertical="top" wrapText="1" indent="4"/>
    </xf>
    <xf numFmtId="0" fontId="4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4" fontId="20" fillId="0" borderId="15" xfId="0" applyNumberFormat="1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166" fontId="23" fillId="0" borderId="1" xfId="0" applyNumberFormat="1" applyFont="1" applyBorder="1" applyAlignment="1" applyProtection="1">
      <alignment horizontal="center" wrapText="1"/>
      <protection locked="0"/>
    </xf>
    <xf numFmtId="166" fontId="22" fillId="0" borderId="4" xfId="0" applyNumberFormat="1" applyFont="1" applyBorder="1" applyAlignment="1" applyProtection="1">
      <alignment horizontal="center" wrapText="1"/>
      <protection locked="0"/>
    </xf>
    <xf numFmtId="0" fontId="2" fillId="0" borderId="0" xfId="3"/>
    <xf numFmtId="0" fontId="8" fillId="0" borderId="0" xfId="3" applyFont="1"/>
    <xf numFmtId="0" fontId="2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2" fillId="0" borderId="20" xfId="3" applyBorder="1"/>
    <xf numFmtId="0" fontId="2" fillId="0" borderId="0" xfId="3" applyAlignment="1">
      <alignment horizontal="right" indent="1"/>
    </xf>
    <xf numFmtId="0" fontId="2" fillId="4" borderId="20" xfId="3" applyFill="1" applyBorder="1" applyAlignment="1">
      <alignment horizontal="center"/>
    </xf>
    <xf numFmtId="0" fontId="2" fillId="0" borderId="20" xfId="3" applyBorder="1" applyAlignment="1">
      <alignment horizontal="center"/>
    </xf>
    <xf numFmtId="0" fontId="2" fillId="0" borderId="20" xfId="3" applyBorder="1" applyAlignment="1">
      <alignment horizontal="center" textRotation="90"/>
    </xf>
    <xf numFmtId="0" fontId="2" fillId="0" borderId="20" xfId="3" applyBorder="1" applyAlignment="1">
      <alignment horizontal="center" vertical="center"/>
    </xf>
    <xf numFmtId="0" fontId="2" fillId="5" borderId="20" xfId="3" applyFill="1" applyBorder="1" applyAlignment="1">
      <alignment horizontal="center"/>
    </xf>
    <xf numFmtId="0" fontId="14" fillId="0" borderId="0" xfId="2" applyFont="1" applyAlignment="1">
      <alignment horizontal="left" vertical="top"/>
    </xf>
    <xf numFmtId="44" fontId="20" fillId="0" borderId="13" xfId="0" applyNumberFormat="1" applyFont="1" applyBorder="1" applyAlignment="1">
      <alignment horizontal="center" vertical="top" wrapText="1"/>
    </xf>
    <xf numFmtId="44" fontId="20" fillId="0" borderId="14" xfId="0" applyNumberFormat="1" applyFont="1" applyBorder="1" applyAlignment="1">
      <alignment horizontal="center" vertical="top" wrapText="1"/>
    </xf>
    <xf numFmtId="44" fontId="20" fillId="0" borderId="14" xfId="0" applyNumberFormat="1" applyFont="1" applyBorder="1" applyAlignment="1">
      <alignment horizontal="center" wrapText="1"/>
    </xf>
    <xf numFmtId="44" fontId="20" fillId="0" borderId="8" xfId="1" applyFont="1" applyFill="1" applyBorder="1" applyAlignment="1" applyProtection="1">
      <alignment horizontal="center" wrapText="1"/>
      <protection locked="0"/>
    </xf>
    <xf numFmtId="44" fontId="16" fillId="0" borderId="9" xfId="1" applyFont="1" applyFill="1" applyBorder="1" applyAlignment="1">
      <alignment horizontal="center" vertical="top"/>
    </xf>
    <xf numFmtId="0" fontId="15" fillId="6" borderId="1" xfId="0" applyFont="1" applyFill="1" applyBorder="1" applyAlignment="1">
      <alignment wrapText="1"/>
    </xf>
    <xf numFmtId="0" fontId="15" fillId="6" borderId="12" xfId="0" applyFont="1" applyFill="1" applyBorder="1" applyAlignment="1">
      <alignment wrapText="1"/>
    </xf>
    <xf numFmtId="2" fontId="13" fillId="6" borderId="1" xfId="0" applyNumberFormat="1" applyFont="1" applyFill="1" applyBorder="1" applyAlignment="1">
      <alignment horizontal="right" wrapText="1"/>
    </xf>
    <xf numFmtId="2" fontId="13" fillId="0" borderId="1" xfId="0" applyNumberFormat="1" applyFont="1" applyBorder="1" applyAlignment="1" applyProtection="1">
      <alignment horizontal="right" wrapText="1"/>
      <protection locked="0"/>
    </xf>
    <xf numFmtId="0" fontId="1" fillId="0" borderId="20" xfId="3" applyFont="1" applyBorder="1"/>
    <xf numFmtId="166" fontId="12" fillId="0" borderId="8" xfId="2" applyNumberFormat="1" applyBorder="1" applyAlignment="1" applyProtection="1">
      <alignment horizontal="center" wrapText="1"/>
      <protection locked="0"/>
    </xf>
    <xf numFmtId="0" fontId="12" fillId="0" borderId="8" xfId="2" applyBorder="1" applyAlignment="1" applyProtection="1">
      <alignment horizontal="center" wrapText="1"/>
      <protection locked="0"/>
    </xf>
    <xf numFmtId="0" fontId="7" fillId="0" borderId="0" xfId="0" applyFont="1"/>
    <xf numFmtId="0" fontId="1" fillId="0" borderId="20" xfId="3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wrapText="1"/>
    </xf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7" fillId="0" borderId="21" xfId="0" applyFont="1" applyBorder="1" applyAlignment="1">
      <alignment horizontal="left" vertical="top"/>
    </xf>
    <xf numFmtId="0" fontId="7" fillId="6" borderId="0" xfId="0" applyFont="1" applyFill="1"/>
    <xf numFmtId="0" fontId="1" fillId="0" borderId="20" xfId="3" applyFont="1" applyBorder="1" applyAlignment="1">
      <alignment horizontal="center" textRotation="90"/>
    </xf>
    <xf numFmtId="0" fontId="18" fillId="0" borderId="0" xfId="0" applyFont="1" applyAlignment="1">
      <alignment horizontal="left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9" xfId="2" applyFont="1" applyBorder="1" applyAlignment="1">
      <alignment horizontal="right" vertical="center" wrapText="1"/>
    </xf>
    <xf numFmtId="0" fontId="3" fillId="0" borderId="10" xfId="2" applyFont="1" applyBorder="1" applyAlignment="1">
      <alignment horizontal="right" vertical="center" wrapText="1"/>
    </xf>
    <xf numFmtId="0" fontId="23" fillId="0" borderId="15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horizontal="center" vertical="top"/>
    </xf>
    <xf numFmtId="0" fontId="12" fillId="0" borderId="7" xfId="2" applyBorder="1" applyAlignment="1" applyProtection="1">
      <alignment horizontal="center" wrapText="1"/>
      <protection locked="0"/>
    </xf>
    <xf numFmtId="0" fontId="12" fillId="0" borderId="3" xfId="2" applyBorder="1" applyAlignment="1" applyProtection="1">
      <alignment horizontal="center" wrapText="1"/>
      <protection locked="0"/>
    </xf>
    <xf numFmtId="0" fontId="9" fillId="3" borderId="7" xfId="2" applyFont="1" applyFill="1" applyBorder="1" applyAlignment="1">
      <alignment horizontal="center" vertical="top" wrapText="1"/>
    </xf>
    <xf numFmtId="0" fontId="9" fillId="3" borderId="3" xfId="2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20" fillId="0" borderId="22" xfId="0" applyFont="1" applyBorder="1" applyAlignment="1" applyProtection="1">
      <alignment horizontal="left" wrapText="1"/>
      <protection locked="0"/>
    </xf>
    <xf numFmtId="0" fontId="20" fillId="0" borderId="23" xfId="0" applyFont="1" applyBorder="1" applyAlignment="1" applyProtection="1">
      <alignment horizontal="left" wrapText="1"/>
      <protection locked="0"/>
    </xf>
    <xf numFmtId="0" fontId="20" fillId="0" borderId="15" xfId="0" applyFont="1" applyBorder="1" applyAlignment="1" applyProtection="1">
      <alignment horizontal="left" wrapText="1"/>
      <protection locked="0"/>
    </xf>
    <xf numFmtId="0" fontId="20" fillId="0" borderId="24" xfId="0" applyFont="1" applyBorder="1" applyAlignment="1" applyProtection="1">
      <alignment horizontal="left" wrapText="1"/>
      <protection locked="0"/>
    </xf>
    <xf numFmtId="0" fontId="20" fillId="0" borderId="1" xfId="0" applyFont="1" applyBorder="1" applyAlignment="1" applyProtection="1">
      <alignment horizontal="left" wrapText="1"/>
      <protection locked="0"/>
    </xf>
    <xf numFmtId="0" fontId="20" fillId="0" borderId="12" xfId="0" applyFont="1" applyBorder="1" applyAlignment="1" applyProtection="1">
      <alignment horizontal="left" wrapText="1"/>
      <protection locked="0"/>
    </xf>
    <xf numFmtId="14" fontId="20" fillId="0" borderId="7" xfId="0" applyNumberFormat="1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7" xfId="0" applyFont="1" applyBorder="1" applyAlignment="1" applyProtection="1">
      <alignment horizontal="left" wrapText="1"/>
      <protection locked="0"/>
    </xf>
    <xf numFmtId="0" fontId="20" fillId="0" borderId="25" xfId="0" applyFont="1" applyBorder="1" applyAlignment="1" applyProtection="1">
      <alignment horizontal="left" wrapText="1"/>
      <protection locked="0"/>
    </xf>
    <xf numFmtId="0" fontId="20" fillId="0" borderId="26" xfId="0" applyFont="1" applyBorder="1" applyAlignment="1" applyProtection="1">
      <alignment horizontal="left" wrapText="1"/>
      <protection locked="0"/>
    </xf>
    <xf numFmtId="0" fontId="20" fillId="0" borderId="27" xfId="0" applyFont="1" applyBorder="1" applyAlignment="1" applyProtection="1">
      <alignment horizontal="left" wrapText="1"/>
      <protection locked="0"/>
    </xf>
    <xf numFmtId="0" fontId="13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4" fontId="20" fillId="0" borderId="6" xfId="0" applyNumberFormat="1" applyFont="1" applyBorder="1" applyAlignment="1" applyProtection="1">
      <alignment horizontal="left" wrapText="1"/>
      <protection locked="0"/>
    </xf>
    <xf numFmtId="0" fontId="18" fillId="0" borderId="9" xfId="0" applyFont="1" applyBorder="1" applyAlignment="1">
      <alignment horizontal="left" vertical="top" wrapText="1"/>
    </xf>
    <xf numFmtId="0" fontId="33" fillId="0" borderId="9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25" fillId="0" borderId="15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166" fontId="24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>
      <alignment horizontal="center" vertical="top" wrapText="1"/>
    </xf>
    <xf numFmtId="0" fontId="27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66" fontId="24" fillId="0" borderId="1" xfId="0" applyNumberFormat="1" applyFont="1" applyBorder="1" applyAlignment="1" applyProtection="1">
      <alignment horizontal="center" wrapText="1"/>
      <protection locked="0"/>
    </xf>
    <xf numFmtId="166" fontId="24" fillId="0" borderId="4" xfId="0" applyNumberFormat="1" applyFont="1" applyBorder="1" applyAlignment="1" applyProtection="1">
      <alignment horizontal="center" wrapText="1"/>
      <protection locked="0"/>
    </xf>
    <xf numFmtId="0" fontId="18" fillId="6" borderId="5" xfId="0" applyFont="1" applyFill="1" applyBorder="1" applyAlignment="1">
      <alignment horizontal="left" vertical="top" wrapText="1"/>
    </xf>
    <xf numFmtId="0" fontId="18" fillId="6" borderId="0" xfId="0" applyFont="1" applyFill="1" applyAlignment="1">
      <alignment horizontal="left" vertical="top" wrapText="1"/>
    </xf>
    <xf numFmtId="0" fontId="18" fillId="6" borderId="11" xfId="0" applyFont="1" applyFill="1" applyBorder="1" applyAlignment="1">
      <alignment horizontal="left" vertical="top" wrapText="1"/>
    </xf>
    <xf numFmtId="164" fontId="10" fillId="0" borderId="0" xfId="0" applyNumberFormat="1" applyFont="1" applyAlignment="1">
      <alignment horizontal="left" vertical="top" shrinkToFit="1"/>
    </xf>
    <xf numFmtId="0" fontId="25" fillId="2" borderId="10" xfId="0" applyFont="1" applyFill="1" applyBorder="1" applyAlignment="1">
      <alignment horizontal="center" wrapText="1"/>
    </xf>
    <xf numFmtId="0" fontId="25" fillId="2" borderId="12" xfId="0" applyFont="1" applyFill="1" applyBorder="1" applyAlignment="1">
      <alignment horizontal="center" wrapText="1"/>
    </xf>
    <xf numFmtId="0" fontId="31" fillId="0" borderId="5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31" fillId="0" borderId="9" xfId="0" applyFont="1" applyBorder="1" applyAlignment="1">
      <alignment horizontal="left" wrapText="1"/>
    </xf>
    <xf numFmtId="0" fontId="4" fillId="6" borderId="18" xfId="0" applyFont="1" applyFill="1" applyBorder="1" applyAlignment="1">
      <alignment horizontal="right" wrapText="1"/>
    </xf>
    <xf numFmtId="0" fontId="4" fillId="6" borderId="0" xfId="0" applyFont="1" applyFill="1" applyAlignment="1">
      <alignment horizontal="right" wrapText="1"/>
    </xf>
    <xf numFmtId="0" fontId="18" fillId="0" borderId="18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4" fillId="0" borderId="19" xfId="0" applyFont="1" applyBorder="1" applyAlignment="1" applyProtection="1">
      <alignment horizontal="left" wrapText="1"/>
      <protection locked="0"/>
    </xf>
    <xf numFmtId="0" fontId="18" fillId="0" borderId="5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1" fillId="0" borderId="2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zoomScaleNormal="100" workbookViewId="0">
      <selection activeCell="B4" sqref="B4"/>
    </sheetView>
  </sheetViews>
  <sheetFormatPr defaultRowHeight="12.75"/>
  <cols>
    <col min="1" max="1" width="19.33203125" style="13" customWidth="1"/>
    <col min="2" max="2" width="37.6640625" style="13" customWidth="1"/>
    <col min="3" max="3" width="7.33203125" style="13" customWidth="1"/>
    <col min="4" max="4" width="30" style="13" customWidth="1"/>
    <col min="5" max="5" width="17.5" style="13" customWidth="1"/>
    <col min="6" max="16384" width="9.33203125" style="13"/>
  </cols>
  <sheetData>
    <row r="1" spans="1:7" ht="21" customHeight="1">
      <c r="A1" s="70" t="s">
        <v>0</v>
      </c>
      <c r="B1" s="70"/>
      <c r="C1" s="70"/>
      <c r="D1" s="70"/>
      <c r="E1" s="70"/>
    </row>
    <row r="2" spans="1:7" ht="15" customHeight="1">
      <c r="A2" s="71" t="s">
        <v>1</v>
      </c>
      <c r="B2" s="71"/>
      <c r="C2" s="71"/>
      <c r="D2" s="71"/>
      <c r="E2" s="71"/>
    </row>
    <row r="3" spans="1:7" ht="15" customHeight="1">
      <c r="A3" s="14" t="s">
        <v>2</v>
      </c>
      <c r="B3" s="15" t="s">
        <v>3</v>
      </c>
      <c r="C3" s="78" t="s">
        <v>4</v>
      </c>
      <c r="D3" s="79"/>
      <c r="E3" s="14" t="s">
        <v>5</v>
      </c>
    </row>
    <row r="4" spans="1:7" ht="18" customHeight="1">
      <c r="A4" s="52"/>
      <c r="B4" s="53"/>
      <c r="C4" s="76"/>
      <c r="D4" s="77"/>
      <c r="E4" s="55" t="str">
        <f>IFERROR(INDEX(Mileage!$H$4:$S$15,MATCH(B4,Mileage!$G$4:$G$15,0),MATCH(C4,Mileage!$H$3:$S$3,0)),"")</f>
        <v/>
      </c>
      <c r="F4" s="41"/>
      <c r="G4" s="41"/>
    </row>
    <row r="5" spans="1:7" ht="18" customHeight="1">
      <c r="A5" s="52"/>
      <c r="B5" s="53"/>
      <c r="C5" s="76"/>
      <c r="D5" s="77"/>
      <c r="E5" s="55" t="str">
        <f>IFERROR(INDEX(Mileage!$H$4:$S$15,MATCH(B5,Mileage!$G$4:$G$15,0),MATCH(C5,Mileage!$H$3:$S$3,0)),"")</f>
        <v/>
      </c>
      <c r="F5" s="41" t="e">
        <f>MATCH(B5,Mileage!G4:G14,0)</f>
        <v>#N/A</v>
      </c>
      <c r="G5" s="41" t="e">
        <f>MATCH(C5,Mileage!H3:R3,0)</f>
        <v>#N/A</v>
      </c>
    </row>
    <row r="6" spans="1:7" ht="18" customHeight="1">
      <c r="A6" s="52"/>
      <c r="B6" s="53"/>
      <c r="C6" s="76"/>
      <c r="D6" s="77"/>
      <c r="E6" s="55" t="str">
        <f>IFERROR(INDEX(Mileage!$H$4:$S$15,MATCH(B6,Mileage!$G$4:$G$15,0),MATCH(C6,Mileage!$H$3:$S$3,0)),"")</f>
        <v/>
      </c>
      <c r="F6" s="41" t="e">
        <f>MATCH(B6,Mileage!G4:G14,0)</f>
        <v>#N/A</v>
      </c>
      <c r="G6" s="41"/>
    </row>
    <row r="7" spans="1:7" ht="18" customHeight="1">
      <c r="A7" s="52"/>
      <c r="B7" s="53"/>
      <c r="C7" s="76"/>
      <c r="D7" s="77"/>
      <c r="E7" s="55" t="str">
        <f>IFERROR(INDEX(Mileage!$H$4:$S$15,MATCH(B7,Mileage!$G$4:$G$15,0),MATCH(C7,Mileage!$H$3:$S$3,0)),"")</f>
        <v/>
      </c>
      <c r="F7" s="41"/>
      <c r="G7" s="41"/>
    </row>
    <row r="8" spans="1:7" ht="18" customHeight="1">
      <c r="A8" s="52"/>
      <c r="B8" s="53"/>
      <c r="C8" s="76"/>
      <c r="D8" s="77"/>
      <c r="E8" s="55" t="str">
        <f>IFERROR(INDEX(Mileage!$H$4:$S$15,MATCH(B8,Mileage!$G$4:$G$15,0),MATCH(C8,Mileage!$H$3:$S$3,0)),"")</f>
        <v/>
      </c>
      <c r="F8" s="41"/>
      <c r="G8" s="41"/>
    </row>
    <row r="9" spans="1:7" ht="18" customHeight="1">
      <c r="A9" s="52"/>
      <c r="B9" s="53"/>
      <c r="C9" s="76"/>
      <c r="D9" s="77"/>
      <c r="E9" s="55" t="str">
        <f>IFERROR(INDEX(Mileage!$H$4:$S$15,MATCH(B9,Mileage!$G$4:$G$15,0),MATCH(C9,Mileage!$H$3:$S$3,0)),"")</f>
        <v/>
      </c>
      <c r="F9" s="41"/>
      <c r="G9" s="41"/>
    </row>
    <row r="10" spans="1:7" ht="18" customHeight="1">
      <c r="A10" s="52"/>
      <c r="B10" s="53"/>
      <c r="C10" s="76"/>
      <c r="D10" s="77"/>
      <c r="E10" s="55" t="str">
        <f>IFERROR(INDEX(Mileage!$H$4:$S$15,MATCH(B10,Mileage!$G$4:$G$15,0),MATCH(C10,Mileage!$H$3:$S$3,0)),"")</f>
        <v/>
      </c>
      <c r="F10" s="41"/>
      <c r="G10" s="41"/>
    </row>
    <row r="11" spans="1:7" ht="18" customHeight="1">
      <c r="A11" s="52"/>
      <c r="B11" s="53"/>
      <c r="C11" s="76"/>
      <c r="D11" s="77"/>
      <c r="E11" s="55" t="str">
        <f>IFERROR(INDEX(Mileage!$H$4:$S$15,MATCH(B11,Mileage!$G$4:$G$15,0),MATCH(C11,Mileage!$H$3:$S$3,0)),"")</f>
        <v/>
      </c>
      <c r="F11" s="41"/>
      <c r="G11" s="41"/>
    </row>
    <row r="12" spans="1:7" ht="18" customHeight="1">
      <c r="A12" s="52"/>
      <c r="B12" s="53"/>
      <c r="C12" s="76"/>
      <c r="D12" s="77"/>
      <c r="E12" s="55" t="str">
        <f>IFERROR(INDEX(Mileage!$H$4:$S$15,MATCH(B12,Mileage!$G$4:$G$15,0),MATCH(C12,Mileage!$H$3:$S$3,0)),"")</f>
        <v/>
      </c>
      <c r="F12" s="41"/>
      <c r="G12" s="41"/>
    </row>
    <row r="13" spans="1:7" ht="18" customHeight="1">
      <c r="A13" s="52"/>
      <c r="B13" s="53"/>
      <c r="C13" s="76"/>
      <c r="D13" s="77"/>
      <c r="E13" s="55" t="str">
        <f>IFERROR(INDEX(Mileage!$H$4:$S$15,MATCH(B13,Mileage!$G$4:$G$15,0),MATCH(C13,Mileage!$H$3:$S$3,0)),"")</f>
        <v/>
      </c>
      <c r="F13" s="41"/>
      <c r="G13" s="41"/>
    </row>
    <row r="14" spans="1:7" ht="18" customHeight="1">
      <c r="A14" s="52"/>
      <c r="B14" s="53"/>
      <c r="C14" s="76"/>
      <c r="D14" s="77"/>
      <c r="E14" s="55" t="str">
        <f>IFERROR(INDEX(Mileage!$H$4:$S$15,MATCH(B14,Mileage!$G$4:$G$15,0),MATCH(C14,Mileage!$H$3:$S$3,0)),"")</f>
        <v/>
      </c>
      <c r="F14" s="41"/>
      <c r="G14" s="41"/>
    </row>
    <row r="15" spans="1:7" ht="18" customHeight="1">
      <c r="A15" s="52"/>
      <c r="B15" s="53"/>
      <c r="C15" s="76"/>
      <c r="D15" s="77"/>
      <c r="E15" s="55" t="str">
        <f>IFERROR(INDEX(Mileage!$H$4:$S$15,MATCH(B15,Mileage!$G$4:$G$15,0),MATCH(C15,Mileage!$H$3:$S$3,0)),"")</f>
        <v/>
      </c>
      <c r="F15" s="41"/>
      <c r="G15" s="41"/>
    </row>
    <row r="16" spans="1:7" ht="18" customHeight="1">
      <c r="A16" s="52"/>
      <c r="B16" s="53"/>
      <c r="C16" s="76"/>
      <c r="D16" s="77"/>
      <c r="E16" s="55" t="str">
        <f>IFERROR(INDEX(Mileage!$H$4:$S$15,MATCH(B16,Mileage!$G$4:$G$15,0),MATCH(C16,Mileage!$H$3:$S$3,0)),"")</f>
        <v/>
      </c>
      <c r="F16" s="41"/>
      <c r="G16" s="41"/>
    </row>
    <row r="17" spans="1:7" ht="18" customHeight="1">
      <c r="A17" s="52"/>
      <c r="B17" s="53"/>
      <c r="C17" s="76"/>
      <c r="D17" s="77"/>
      <c r="E17" s="55" t="str">
        <f>IFERROR(INDEX(Mileage!$H$4:$S$15,MATCH(B17,Mileage!$G$4:$G$15,0),MATCH(C17,Mileage!$H$3:$S$3,0)),"")</f>
        <v/>
      </c>
      <c r="F17" s="41"/>
      <c r="G17" s="41"/>
    </row>
    <row r="18" spans="1:7" ht="18" customHeight="1">
      <c r="A18" s="52"/>
      <c r="B18" s="53"/>
      <c r="C18" s="76"/>
      <c r="D18" s="77"/>
      <c r="E18" s="55" t="str">
        <f>IFERROR(INDEX(Mileage!$H$4:$S$15,MATCH(B18,Mileage!$G$4:$G$15,0),MATCH(C18,Mileage!$H$3:$S$3,0)),"")</f>
        <v/>
      </c>
      <c r="F18" s="41"/>
      <c r="G18" s="41"/>
    </row>
    <row r="19" spans="1:7" ht="18" customHeight="1">
      <c r="A19" s="52"/>
      <c r="B19" s="53"/>
      <c r="C19" s="76"/>
      <c r="D19" s="77"/>
      <c r="E19" s="55" t="str">
        <f>IFERROR(INDEX(Mileage!$H$4:$S$15,MATCH(B19,Mileage!$G$4:$G$15,0),MATCH(C19,Mileage!$H$3:$S$3,0)),"")</f>
        <v/>
      </c>
      <c r="F19" s="41"/>
      <c r="G19" s="41"/>
    </row>
    <row r="20" spans="1:7" ht="18" customHeight="1">
      <c r="A20" s="52"/>
      <c r="B20" s="53"/>
      <c r="C20" s="76"/>
      <c r="D20" s="77"/>
      <c r="E20" s="55" t="str">
        <f>IFERROR(INDEX(Mileage!$H$4:$S$15,MATCH(B20,Mileage!$G$4:$G$15,0),MATCH(C20,Mileage!$H$3:$S$3,0)),"")</f>
        <v/>
      </c>
      <c r="F20" s="41"/>
      <c r="G20" s="41"/>
    </row>
    <row r="21" spans="1:7" ht="18" customHeight="1">
      <c r="A21" s="52"/>
      <c r="B21" s="53"/>
      <c r="C21" s="76"/>
      <c r="D21" s="77"/>
      <c r="E21" s="55" t="str">
        <f>IFERROR(INDEX(Mileage!$H$4:$S$15,MATCH(B21,Mileage!$G$4:$G$15,0),MATCH(C21,Mileage!$H$3:$S$3,0)),"")</f>
        <v/>
      </c>
      <c r="F21" s="41"/>
      <c r="G21" s="41"/>
    </row>
    <row r="22" spans="1:7" ht="18" customHeight="1">
      <c r="A22" s="52"/>
      <c r="B22" s="53"/>
      <c r="C22" s="76"/>
      <c r="D22" s="77"/>
      <c r="E22" s="55" t="str">
        <f>IFERROR(INDEX(Mileage!$H$4:$S$15,MATCH(B22,Mileage!$G$4:$G$15,0),MATCH(C22,Mileage!$H$3:$S$3,0)),"")</f>
        <v/>
      </c>
      <c r="F22" s="41"/>
      <c r="G22" s="41"/>
    </row>
    <row r="23" spans="1:7" ht="18" customHeight="1">
      <c r="A23" s="52"/>
      <c r="B23" s="53"/>
      <c r="C23" s="76"/>
      <c r="D23" s="77"/>
      <c r="E23" s="55" t="str">
        <f>IFERROR(INDEX(Mileage!$H$4:$S$15,MATCH(B23,Mileage!$G$4:$G$15,0),MATCH(C23,Mileage!$H$3:$S$3,0)),"")</f>
        <v/>
      </c>
      <c r="F23" s="41"/>
      <c r="G23" s="41"/>
    </row>
    <row r="24" spans="1:7" ht="18" customHeight="1">
      <c r="A24" s="52"/>
      <c r="B24" s="53"/>
      <c r="C24" s="76"/>
      <c r="D24" s="77"/>
      <c r="E24" s="55" t="str">
        <f>IFERROR(INDEX(Mileage!$H$4:$S$15,MATCH(B24,Mileage!$G$4:$G$15,0),MATCH(C24,Mileage!$H$3:$S$3,0)),"")</f>
        <v/>
      </c>
      <c r="F24" s="41"/>
      <c r="G24" s="41"/>
    </row>
    <row r="25" spans="1:7" ht="18" customHeight="1">
      <c r="A25" s="52"/>
      <c r="B25" s="53"/>
      <c r="C25" s="76"/>
      <c r="D25" s="77"/>
      <c r="E25" s="55" t="str">
        <f>IFERROR(INDEX(Mileage!$H$4:$S$15,MATCH(B25,Mileage!$G$4:$G$15,0),MATCH(C25,Mileage!$H$3:$S$3,0)),"")</f>
        <v/>
      </c>
      <c r="F25" s="41"/>
      <c r="G25" s="41"/>
    </row>
    <row r="26" spans="1:7" ht="18" customHeight="1">
      <c r="A26" s="52"/>
      <c r="B26" s="53"/>
      <c r="C26" s="76"/>
      <c r="D26" s="77"/>
      <c r="E26" s="55" t="str">
        <f>IFERROR(INDEX(Mileage!$H$4:$S$15,MATCH(B26,Mileage!$G$4:$G$15,0),MATCH(C26,Mileage!$H$3:$S$3,0)),"")</f>
        <v/>
      </c>
      <c r="F26" s="41"/>
      <c r="G26" s="41"/>
    </row>
    <row r="27" spans="1:7" ht="18" customHeight="1">
      <c r="A27" s="52"/>
      <c r="B27" s="53"/>
      <c r="C27" s="76"/>
      <c r="D27" s="77"/>
      <c r="E27" s="55" t="str">
        <f>IFERROR(INDEX(Mileage!$H$4:$S$15,MATCH(B27,Mileage!$G$4:$G$15,0),MATCH(C27,Mileage!$H$3:$S$3,0)),"")</f>
        <v/>
      </c>
      <c r="F27" s="41"/>
      <c r="G27" s="41"/>
    </row>
    <row r="28" spans="1:7" ht="18" customHeight="1">
      <c r="A28" s="52"/>
      <c r="B28" s="53"/>
      <c r="C28" s="76"/>
      <c r="D28" s="77"/>
      <c r="E28" s="55" t="str">
        <f>IFERROR(INDEX(Mileage!$H$4:$S$15,MATCH(B28,Mileage!$G$4:$G$15,0),MATCH(C28,Mileage!$H$3:$S$3,0)),"")</f>
        <v/>
      </c>
      <c r="F28" s="41"/>
      <c r="G28" s="41"/>
    </row>
    <row r="29" spans="1:7" ht="18" customHeight="1">
      <c r="A29" s="52"/>
      <c r="B29" s="53"/>
      <c r="C29" s="76"/>
      <c r="D29" s="77"/>
      <c r="E29" s="55" t="str">
        <f>IFERROR(INDEX(Mileage!$H$4:$S$15,MATCH(B29,Mileage!$G$4:$G$15,0),MATCH(C29,Mileage!$H$3:$S$3,0)),"")</f>
        <v/>
      </c>
      <c r="F29" s="41"/>
      <c r="G29" s="41"/>
    </row>
    <row r="30" spans="1:7" ht="18" customHeight="1">
      <c r="A30" s="52"/>
      <c r="B30" s="53"/>
      <c r="C30" s="76"/>
      <c r="D30" s="77"/>
      <c r="E30" s="55" t="str">
        <f>IFERROR(INDEX(Mileage!$H$4:$S$15,MATCH(B30,Mileage!$G$4:$G$15,0),MATCH(C30,Mileage!$H$3:$S$3,0)),"")</f>
        <v/>
      </c>
      <c r="F30" s="41"/>
      <c r="G30" s="41"/>
    </row>
    <row r="31" spans="1:7" ht="18" customHeight="1">
      <c r="A31" s="52"/>
      <c r="B31" s="53"/>
      <c r="C31" s="76"/>
      <c r="D31" s="77"/>
      <c r="E31" s="55" t="str">
        <f>IFERROR(INDEX(Mileage!$H$4:$S$15,MATCH(B31,Mileage!$G$4:$G$15,0),MATCH(C31,Mileage!$H$3:$S$3,0)),"")</f>
        <v/>
      </c>
      <c r="F31" s="41"/>
      <c r="G31" s="41"/>
    </row>
    <row r="32" spans="1:7" ht="18" customHeight="1">
      <c r="A32" s="52"/>
      <c r="B32" s="53"/>
      <c r="C32" s="76"/>
      <c r="D32" s="77"/>
      <c r="E32" s="55" t="str">
        <f>IFERROR(INDEX(Mileage!$H$4:$S$15,MATCH(B32,Mileage!$G$4:$G$15,0),MATCH(C32,Mileage!$H$3:$S$3,0)),"")</f>
        <v/>
      </c>
      <c r="F32" s="41"/>
      <c r="G32" s="41"/>
    </row>
    <row r="33" spans="1:11" ht="18" customHeight="1">
      <c r="A33" s="52"/>
      <c r="B33" s="53"/>
      <c r="C33" s="76"/>
      <c r="D33" s="77"/>
      <c r="E33" s="55" t="str">
        <f>IFERROR(INDEX(Mileage!$H$4:$S$15,MATCH(B33,Mileage!$G$4:$G$15,0),MATCH(C33,Mileage!$H$3:$S$3,0)),"")</f>
        <v/>
      </c>
      <c r="F33" s="41"/>
      <c r="G33" s="41"/>
    </row>
    <row r="34" spans="1:11" ht="18" customHeight="1">
      <c r="A34" s="72" t="s">
        <v>6</v>
      </c>
      <c r="B34" s="72"/>
      <c r="C34" s="72"/>
      <c r="D34" s="73"/>
      <c r="E34" s="21">
        <f>SUM(E4:E33)</f>
        <v>0</v>
      </c>
    </row>
    <row r="35" spans="1:11" s="2" customFormat="1" ht="30" customHeight="1">
      <c r="A35" s="74"/>
      <c r="B35" s="74"/>
      <c r="C35" s="20" t="s">
        <v>7</v>
      </c>
      <c r="D35" s="28"/>
      <c r="E35" s="18"/>
      <c r="F35" s="18"/>
      <c r="G35" s="56"/>
      <c r="H35" s="56"/>
      <c r="I35" s="56"/>
      <c r="J35" s="56"/>
      <c r="K35" s="57"/>
    </row>
    <row r="36" spans="1:11" s="2" customFormat="1" ht="42.75" customHeight="1">
      <c r="A36" s="68" t="s">
        <v>8</v>
      </c>
      <c r="B36" s="68"/>
      <c r="C36" s="20" t="s">
        <v>7</v>
      </c>
      <c r="D36" s="29"/>
      <c r="E36" s="19"/>
      <c r="F36" s="19"/>
      <c r="G36" s="56"/>
      <c r="H36" s="56"/>
      <c r="I36" s="56"/>
      <c r="J36" s="56"/>
      <c r="K36" s="58"/>
    </row>
    <row r="37" spans="1:11" s="2" customFormat="1" ht="42.75" customHeight="1">
      <c r="A37" s="75" t="s">
        <v>9</v>
      </c>
      <c r="B37" s="75"/>
      <c r="C37" s="20" t="s">
        <v>7</v>
      </c>
      <c r="D37" s="29"/>
      <c r="E37" s="19"/>
      <c r="F37" s="19"/>
      <c r="G37" s="56"/>
      <c r="H37" s="56"/>
      <c r="I37" s="56"/>
      <c r="J37" s="56"/>
      <c r="K37" s="58"/>
    </row>
    <row r="38" spans="1:11" s="2" customFormat="1" ht="39.6" customHeight="1">
      <c r="A38" s="69" t="s">
        <v>10</v>
      </c>
      <c r="B38" s="69"/>
      <c r="C38" s="17"/>
      <c r="D38" s="16"/>
      <c r="E38" s="16"/>
      <c r="F38" s="9"/>
      <c r="G38" s="59"/>
      <c r="H38" s="67"/>
      <c r="I38" s="67"/>
      <c r="J38" s="67"/>
      <c r="K38" s="59"/>
    </row>
  </sheetData>
  <sheetProtection algorithmName="SHA-512" hashValue="8b6kgXN98FRVLdRS2+sj2q66oGN9asbRRoEvK0zwJptDPewWB5QzF10M3cMFJTheIByDvwJi7Lgx1LS061Ljkw==" saltValue="ADudgF/SmauRT96zGrVO/g==" spinCount="100000" sheet="1" objects="1" scenarios="1" selectLockedCells="1"/>
  <mergeCells count="39">
    <mergeCell ref="C33:D33"/>
    <mergeCell ref="C27:D27"/>
    <mergeCell ref="C28:D28"/>
    <mergeCell ref="C29:D29"/>
    <mergeCell ref="C30:D30"/>
    <mergeCell ref="C31:D31"/>
    <mergeCell ref="C32:D32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H38:J38"/>
    <mergeCell ref="A36:B36"/>
    <mergeCell ref="A38:B38"/>
    <mergeCell ref="A1:E1"/>
    <mergeCell ref="A2:E2"/>
    <mergeCell ref="A34:D34"/>
    <mergeCell ref="A35:B35"/>
    <mergeCell ref="A37:B37"/>
    <mergeCell ref="C14:D14"/>
    <mergeCell ref="C3:D3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86" orientation="portrait" r:id="rId1"/>
  <ignoredErrors>
    <ignoredError sqref="F5:G5 F6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Mileage!$G$4:$G$15</xm:f>
          </x14:formula1>
          <xm:sqref>B4:B33</xm:sqref>
        </x14:dataValidation>
        <x14:dataValidation type="list" allowBlank="1" showInputMessage="1" showErrorMessage="1" xr:uid="{00000000-0002-0000-0000-000001000000}">
          <x14:formula1>
            <xm:f>Mileage!$H$3:$S$3</xm:f>
          </x14:formula1>
          <xm:sqref>C4:D33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showGridLines="0" view="pageLayout" topLeftCell="A23" zoomScaleNormal="100" zoomScaleSheetLayoutView="90" workbookViewId="0">
      <selection activeCell="B11" sqref="B11:I11"/>
    </sheetView>
  </sheetViews>
  <sheetFormatPr defaultRowHeight="12.75"/>
  <cols>
    <col min="1" max="1" width="10.1640625" style="2" customWidth="1"/>
    <col min="2" max="2" width="17.33203125" style="2" customWidth="1"/>
    <col min="3" max="3" width="2.33203125" style="2" customWidth="1"/>
    <col min="4" max="4" width="14.83203125" style="2" customWidth="1"/>
    <col min="5" max="5" width="26.6640625" style="2" customWidth="1"/>
    <col min="6" max="6" width="3.5" style="2" customWidth="1"/>
    <col min="7" max="7" width="9.33203125" style="2" customWidth="1"/>
    <col min="8" max="8" width="10.1640625" style="2" customWidth="1"/>
    <col min="9" max="9" width="26.1640625" style="2" customWidth="1"/>
    <col min="10" max="10" width="17" style="2" customWidth="1"/>
    <col min="11" max="11" width="10.1640625" style="2" customWidth="1"/>
    <col min="12" max="16384" width="9.33203125" style="2"/>
  </cols>
  <sheetData>
    <row r="1" spans="2:11" ht="33" customHeight="1">
      <c r="B1" s="80" t="s">
        <v>11</v>
      </c>
      <c r="C1" s="81"/>
      <c r="D1" s="81"/>
      <c r="E1" s="81"/>
      <c r="F1" s="81"/>
      <c r="G1" s="81"/>
      <c r="H1" s="81"/>
      <c r="I1" s="57"/>
      <c r="J1" s="57"/>
      <c r="K1" s="57"/>
    </row>
    <row r="2" spans="2:11" ht="21" customHeight="1">
      <c r="B2" s="4" t="s">
        <v>12</v>
      </c>
      <c r="C2" s="82"/>
      <c r="D2" s="82"/>
      <c r="E2" s="82"/>
      <c r="F2" s="82"/>
      <c r="G2" s="82"/>
      <c r="H2" s="83"/>
      <c r="I2" s="57"/>
      <c r="J2" s="57"/>
      <c r="K2" s="57"/>
    </row>
    <row r="3" spans="2:11" ht="21" customHeight="1">
      <c r="B3" s="5" t="s">
        <v>13</v>
      </c>
      <c r="C3" s="84"/>
      <c r="D3" s="84"/>
      <c r="E3" s="84"/>
      <c r="F3" s="84"/>
      <c r="G3" s="84"/>
      <c r="H3" s="85"/>
      <c r="I3" s="57"/>
      <c r="J3" s="57"/>
      <c r="K3" s="57"/>
    </row>
    <row r="4" spans="2:11" ht="21" customHeight="1">
      <c r="B4" s="5" t="s">
        <v>14</v>
      </c>
      <c r="C4" s="86"/>
      <c r="D4" s="86"/>
      <c r="E4" s="86"/>
      <c r="F4" s="86"/>
      <c r="G4" s="86"/>
      <c r="H4" s="87"/>
      <c r="I4" s="57"/>
      <c r="J4" s="57"/>
      <c r="K4" s="57"/>
    </row>
    <row r="5" spans="2:11" ht="21" customHeight="1">
      <c r="B5" s="60"/>
      <c r="C5" s="89"/>
      <c r="D5" s="89"/>
      <c r="E5" s="89"/>
      <c r="F5" s="89"/>
      <c r="G5" s="89"/>
      <c r="H5" s="90"/>
      <c r="I5" s="57"/>
      <c r="J5" s="57"/>
      <c r="K5" s="57"/>
    </row>
    <row r="6" spans="2:11" ht="30.75" customHeight="1"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2:11" ht="19.5" customHeight="1">
      <c r="B7" s="61"/>
      <c r="C7" s="62"/>
      <c r="D7" s="63"/>
      <c r="E7" s="22" t="s">
        <v>15</v>
      </c>
      <c r="F7" s="62"/>
      <c r="G7" s="62"/>
      <c r="H7" s="62"/>
      <c r="I7" s="62"/>
      <c r="J7" s="115" t="s">
        <v>16</v>
      </c>
      <c r="K7" s="57"/>
    </row>
    <row r="8" spans="2:11" ht="16.5" customHeight="1">
      <c r="B8" s="95" t="s">
        <v>17</v>
      </c>
      <c r="C8" s="96"/>
      <c r="D8" s="96"/>
      <c r="E8" s="96"/>
      <c r="F8" s="96"/>
      <c r="G8" s="96"/>
      <c r="H8" s="96"/>
      <c r="I8" s="96"/>
      <c r="J8" s="116"/>
      <c r="K8" s="57"/>
    </row>
    <row r="9" spans="2:11" ht="24.95" customHeight="1">
      <c r="B9" s="92"/>
      <c r="C9" s="93"/>
      <c r="D9" s="93"/>
      <c r="E9" s="93"/>
      <c r="F9" s="93"/>
      <c r="G9" s="93"/>
      <c r="H9" s="93"/>
      <c r="I9" s="94"/>
      <c r="J9" s="45"/>
      <c r="K9" s="57"/>
    </row>
    <row r="10" spans="2:11" ht="24.95" customHeight="1">
      <c r="B10" s="97"/>
      <c r="C10" s="86"/>
      <c r="D10" s="86"/>
      <c r="E10" s="86"/>
      <c r="F10" s="86"/>
      <c r="G10" s="86"/>
      <c r="H10" s="86"/>
      <c r="I10" s="87"/>
      <c r="J10" s="45"/>
      <c r="K10" s="57"/>
    </row>
    <row r="11" spans="2:11" ht="24.95" customHeight="1">
      <c r="B11" s="88"/>
      <c r="C11" s="89"/>
      <c r="D11" s="89"/>
      <c r="E11" s="89"/>
      <c r="F11" s="89"/>
      <c r="G11" s="89"/>
      <c r="H11" s="89"/>
      <c r="I11" s="90"/>
      <c r="J11" s="45"/>
      <c r="K11" s="57"/>
    </row>
    <row r="12" spans="2:11" ht="24.95" customHeight="1">
      <c r="B12" s="88"/>
      <c r="C12" s="89"/>
      <c r="D12" s="89"/>
      <c r="E12" s="89"/>
      <c r="F12" s="89"/>
      <c r="G12" s="89"/>
      <c r="H12" s="89"/>
      <c r="I12" s="90"/>
      <c r="J12" s="45"/>
      <c r="K12" s="57"/>
    </row>
    <row r="13" spans="2:11" ht="24.95" customHeight="1">
      <c r="B13" s="88"/>
      <c r="C13" s="89"/>
      <c r="D13" s="89"/>
      <c r="E13" s="89"/>
      <c r="F13" s="89"/>
      <c r="G13" s="89"/>
      <c r="H13" s="89"/>
      <c r="I13" s="90"/>
      <c r="J13" s="45"/>
      <c r="K13" s="57"/>
    </row>
    <row r="14" spans="2:11" ht="24.95" customHeight="1">
      <c r="B14" s="88"/>
      <c r="C14" s="89"/>
      <c r="D14" s="89"/>
      <c r="E14" s="89"/>
      <c r="F14" s="89"/>
      <c r="G14" s="89"/>
      <c r="H14" s="89"/>
      <c r="I14" s="90"/>
      <c r="J14" s="45"/>
      <c r="K14" s="57"/>
    </row>
    <row r="15" spans="2:11" ht="24.95" customHeight="1">
      <c r="B15" s="88"/>
      <c r="C15" s="89"/>
      <c r="D15" s="89"/>
      <c r="E15" s="89"/>
      <c r="F15" s="89"/>
      <c r="G15" s="89"/>
      <c r="H15" s="89"/>
      <c r="I15" s="90"/>
      <c r="J15" s="45"/>
      <c r="K15" s="57"/>
    </row>
    <row r="16" spans="2:11" ht="24.95" customHeight="1">
      <c r="B16" s="91"/>
      <c r="C16" s="89"/>
      <c r="D16" s="89"/>
      <c r="E16" s="89"/>
      <c r="F16" s="89"/>
      <c r="G16" s="89"/>
      <c r="H16" s="89"/>
      <c r="I16" s="90"/>
      <c r="J16" s="45"/>
      <c r="K16" s="57"/>
    </row>
    <row r="17" spans="1:11" ht="24.95" customHeight="1">
      <c r="A17" s="56"/>
      <c r="B17" s="91"/>
      <c r="C17" s="89"/>
      <c r="D17" s="89"/>
      <c r="E17" s="89"/>
      <c r="F17" s="89"/>
      <c r="G17" s="89"/>
      <c r="H17" s="89"/>
      <c r="I17" s="90"/>
      <c r="J17" s="45"/>
      <c r="K17" s="57"/>
    </row>
    <row r="18" spans="1:11" ht="24.95" customHeight="1">
      <c r="A18" s="56"/>
      <c r="B18" s="91"/>
      <c r="C18" s="89"/>
      <c r="D18" s="89"/>
      <c r="E18" s="89"/>
      <c r="F18" s="89"/>
      <c r="G18" s="89"/>
      <c r="H18" s="89"/>
      <c r="I18" s="90"/>
      <c r="J18" s="45"/>
      <c r="K18" s="57"/>
    </row>
    <row r="19" spans="1:11" ht="24.95" customHeight="1">
      <c r="A19" s="56"/>
      <c r="B19" s="91"/>
      <c r="C19" s="89"/>
      <c r="D19" s="89"/>
      <c r="E19" s="89"/>
      <c r="F19" s="89"/>
      <c r="G19" s="89"/>
      <c r="H19" s="89"/>
      <c r="I19" s="90"/>
      <c r="J19" s="45"/>
      <c r="K19" s="57"/>
    </row>
    <row r="20" spans="1:11" ht="24.95" customHeight="1">
      <c r="A20" s="56"/>
      <c r="B20" s="91"/>
      <c r="C20" s="89"/>
      <c r="D20" s="89"/>
      <c r="E20" s="89"/>
      <c r="F20" s="89"/>
      <c r="G20" s="89"/>
      <c r="H20" s="89"/>
      <c r="I20" s="90"/>
      <c r="J20" s="45"/>
      <c r="K20" s="57"/>
    </row>
    <row r="21" spans="1:11" ht="22.5" customHeight="1">
      <c r="A21" s="56"/>
      <c r="B21" s="131" t="s">
        <v>18</v>
      </c>
      <c r="C21" s="132"/>
      <c r="D21" s="132"/>
      <c r="E21" s="132"/>
      <c r="F21" s="26"/>
      <c r="G21" s="26"/>
      <c r="H21" s="26"/>
      <c r="I21" s="27"/>
      <c r="J21" s="42"/>
      <c r="K21" s="57"/>
    </row>
    <row r="22" spans="1:11" ht="17.25" customHeight="1">
      <c r="A22" s="56"/>
      <c r="B22" s="122" t="s">
        <v>19</v>
      </c>
      <c r="C22" s="123"/>
      <c r="D22" s="126"/>
      <c r="E22" s="126"/>
      <c r="F22" s="126"/>
      <c r="G22" s="126"/>
      <c r="H22" s="126"/>
      <c r="I22" s="127"/>
      <c r="J22" s="43"/>
      <c r="K22" s="57"/>
    </row>
    <row r="23" spans="1:11" ht="20.100000000000001" customHeight="1">
      <c r="A23" s="56"/>
      <c r="B23" s="128" t="s">
        <v>20</v>
      </c>
      <c r="C23" s="123"/>
      <c r="D23" s="25"/>
      <c r="E23" s="6" t="s">
        <v>21</v>
      </c>
      <c r="F23" s="124"/>
      <c r="G23" s="124"/>
      <c r="H23" s="124"/>
      <c r="I23" s="125"/>
      <c r="J23" s="43"/>
      <c r="K23" s="57"/>
    </row>
    <row r="24" spans="1:11" ht="30" customHeight="1">
      <c r="A24" s="64"/>
      <c r="B24" s="129" t="s">
        <v>22</v>
      </c>
      <c r="C24" s="130"/>
      <c r="D24" s="50">
        <v>0</v>
      </c>
      <c r="E24" s="54" t="s">
        <v>23</v>
      </c>
      <c r="F24" s="99" t="s">
        <v>24</v>
      </c>
      <c r="G24" s="99"/>
      <c r="H24" s="99"/>
      <c r="I24" s="100"/>
      <c r="J24" s="44">
        <f>PRODUCT(D24,B37)</f>
        <v>0</v>
      </c>
      <c r="K24" s="58"/>
    </row>
    <row r="25" spans="1:11" ht="30" customHeight="1">
      <c r="A25" s="56"/>
      <c r="B25" s="117" t="s">
        <v>25</v>
      </c>
      <c r="C25" s="118"/>
      <c r="D25" s="119"/>
      <c r="E25" s="118"/>
      <c r="F25" s="23"/>
      <c r="G25" s="23"/>
      <c r="H25" s="23"/>
      <c r="I25" s="24"/>
      <c r="J25" s="44"/>
      <c r="K25" s="58"/>
    </row>
    <row r="26" spans="1:11" ht="20.25" customHeight="1">
      <c r="A26" s="56"/>
      <c r="B26" s="111" t="s">
        <v>26</v>
      </c>
      <c r="C26" s="112"/>
      <c r="D26" s="112"/>
      <c r="E26" s="112"/>
      <c r="F26" s="112"/>
      <c r="G26" s="112"/>
      <c r="H26" s="112"/>
      <c r="I26" s="113"/>
      <c r="J26" s="44"/>
      <c r="K26" s="58"/>
    </row>
    <row r="27" spans="1:11" ht="19.5" customHeight="1">
      <c r="A27" s="56"/>
      <c r="B27" s="120" t="s">
        <v>27</v>
      </c>
      <c r="C27" s="121"/>
      <c r="D27" s="49">
        <f>'TRAVEL LOG'!E34</f>
        <v>0</v>
      </c>
      <c r="E27" s="65" t="s">
        <v>28</v>
      </c>
      <c r="F27" s="47"/>
      <c r="G27" s="47"/>
      <c r="H27" s="47"/>
      <c r="I27" s="48"/>
      <c r="J27" s="44">
        <f>PRODUCT(D27,B37)</f>
        <v>0</v>
      </c>
      <c r="K27" s="59"/>
    </row>
    <row r="28" spans="1:11" ht="21.95" customHeight="1">
      <c r="A28" s="56"/>
      <c r="B28" s="3"/>
      <c r="C28" s="3"/>
      <c r="D28" s="3"/>
      <c r="E28" s="3"/>
      <c r="F28" s="3"/>
      <c r="G28" s="3"/>
      <c r="H28" s="3"/>
      <c r="I28" s="7" t="s">
        <v>29</v>
      </c>
      <c r="J28" s="46">
        <f>SUM(J9:J27)</f>
        <v>0</v>
      </c>
      <c r="K28" s="59"/>
    </row>
    <row r="29" spans="1:11" ht="21.95" customHeight="1">
      <c r="A29" s="56"/>
      <c r="B29" s="101" t="s">
        <v>30</v>
      </c>
      <c r="C29" s="101"/>
      <c r="D29" s="102"/>
      <c r="E29" s="102"/>
      <c r="F29" s="10"/>
      <c r="G29" s="57"/>
      <c r="H29" s="108"/>
      <c r="I29" s="108"/>
      <c r="J29" s="108"/>
      <c r="K29" s="57"/>
    </row>
    <row r="30" spans="1:11" ht="11.25" customHeight="1">
      <c r="A30" s="56"/>
      <c r="B30" s="11"/>
      <c r="C30" s="11"/>
      <c r="D30" s="106" t="s">
        <v>31</v>
      </c>
      <c r="E30" s="106"/>
      <c r="F30" s="11"/>
      <c r="G30" s="57"/>
      <c r="H30" s="108"/>
      <c r="I30" s="108"/>
      <c r="J30" s="108"/>
      <c r="K30" s="57"/>
    </row>
    <row r="31" spans="1:11" ht="30" customHeight="1">
      <c r="A31" s="56"/>
      <c r="B31" s="107"/>
      <c r="C31" s="107"/>
      <c r="D31" s="107"/>
      <c r="E31" s="107"/>
      <c r="F31" s="8"/>
      <c r="G31" s="12" t="s">
        <v>7</v>
      </c>
      <c r="H31" s="105"/>
      <c r="I31" s="105"/>
      <c r="J31" s="105"/>
      <c r="K31" s="57"/>
    </row>
    <row r="32" spans="1:11" ht="42.75" customHeight="1">
      <c r="A32" s="56"/>
      <c r="B32" s="103" t="s">
        <v>32</v>
      </c>
      <c r="C32" s="103"/>
      <c r="D32" s="103"/>
      <c r="E32" s="103"/>
      <c r="F32" s="9"/>
      <c r="G32" s="12" t="s">
        <v>7</v>
      </c>
      <c r="H32" s="109"/>
      <c r="I32" s="109"/>
      <c r="J32" s="109"/>
      <c r="K32" s="58"/>
    </row>
    <row r="33" spans="2:11" ht="42.75" customHeight="1">
      <c r="B33" s="103" t="s">
        <v>10</v>
      </c>
      <c r="C33" s="103"/>
      <c r="D33" s="103"/>
      <c r="E33" s="103"/>
      <c r="F33" s="9"/>
      <c r="G33" s="12" t="s">
        <v>7</v>
      </c>
      <c r="H33" s="110"/>
      <c r="I33" s="110"/>
      <c r="J33" s="110"/>
      <c r="K33" s="58"/>
    </row>
    <row r="34" spans="2:11" ht="39" customHeight="1">
      <c r="B34" s="104" t="s">
        <v>33</v>
      </c>
      <c r="C34" s="104"/>
      <c r="D34" s="104"/>
      <c r="E34" s="104"/>
      <c r="F34" s="9"/>
      <c r="G34" s="59"/>
      <c r="H34" s="98"/>
      <c r="I34" s="98"/>
      <c r="J34" s="98"/>
      <c r="K34" s="59"/>
    </row>
    <row r="35" spans="2:11" ht="11.2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7" spans="2:11">
      <c r="B37" s="1">
        <v>0.67</v>
      </c>
      <c r="C37" s="56"/>
      <c r="D37" s="56"/>
      <c r="E37" s="56"/>
      <c r="F37" s="56"/>
      <c r="G37" s="56"/>
      <c r="H37" s="56"/>
      <c r="I37" s="56"/>
      <c r="J37" s="56"/>
      <c r="K37" s="56"/>
    </row>
  </sheetData>
  <sheetProtection algorithmName="SHA-512" hashValue="tkDsjh8sfvY7KBniNXGfPpVTogqVBDUtDnCFgemxPg+zKW+C5/hNfil08e69OZM1FCVaX5Qt/OSQdgzJMCQkcw==" saltValue="Xvy2cwfEK8EE8YMKryIFFw==" spinCount="100000" sheet="1" objects="1" scenarios="1" selectLockedCells="1"/>
  <mergeCells count="43">
    <mergeCell ref="B35:K35"/>
    <mergeCell ref="J7:J8"/>
    <mergeCell ref="B25:E25"/>
    <mergeCell ref="B27:C27"/>
    <mergeCell ref="B13:I13"/>
    <mergeCell ref="B14:I14"/>
    <mergeCell ref="B15:I15"/>
    <mergeCell ref="B22:C22"/>
    <mergeCell ref="F23:I23"/>
    <mergeCell ref="D22:I22"/>
    <mergeCell ref="B23:C23"/>
    <mergeCell ref="B24:C24"/>
    <mergeCell ref="B18:I18"/>
    <mergeCell ref="B19:I19"/>
    <mergeCell ref="B20:I20"/>
    <mergeCell ref="B21:E21"/>
    <mergeCell ref="H34:J34"/>
    <mergeCell ref="F24:I24"/>
    <mergeCell ref="B29:C29"/>
    <mergeCell ref="D29:E29"/>
    <mergeCell ref="B32:E32"/>
    <mergeCell ref="B33:E33"/>
    <mergeCell ref="B34:E34"/>
    <mergeCell ref="H31:J31"/>
    <mergeCell ref="D30:E30"/>
    <mergeCell ref="B31:E31"/>
    <mergeCell ref="H30:J30"/>
    <mergeCell ref="H32:J32"/>
    <mergeCell ref="H33:J33"/>
    <mergeCell ref="B26:I26"/>
    <mergeCell ref="H29:J29"/>
    <mergeCell ref="B12:I12"/>
    <mergeCell ref="B16:I16"/>
    <mergeCell ref="B17:I17"/>
    <mergeCell ref="C5:H5"/>
    <mergeCell ref="B9:I9"/>
    <mergeCell ref="B8:I8"/>
    <mergeCell ref="B10:I10"/>
    <mergeCell ref="B1:H1"/>
    <mergeCell ref="C2:H2"/>
    <mergeCell ref="C3:H3"/>
    <mergeCell ref="C4:H4"/>
    <mergeCell ref="B11:I11"/>
  </mergeCells>
  <printOptions horizontalCentered="1" verticalCentered="1"/>
  <pageMargins left="0.25" right="0.25" top="0.75" bottom="0.75" header="0.3" footer="0.23203124999999999"/>
  <pageSetup scale="77" orientation="portrait" r:id="rId1"/>
  <headerFooter>
    <oddHeader>&amp;C&amp;"Verdana,Regular"&amp;20CLAIM FOR PAYMENT-REIMBURSEMENT</oddHeader>
    <oddFooter>&amp;C&amp;11BEACON CITY SCHOOL DISTRICT&amp;10
&amp;9ATTENTION: AP
10 EDUCATION DRIVE
BEACON, N.Y. 12508
(845) 838-6900 EXT: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5"/>
  <sheetViews>
    <sheetView showGridLines="0" workbookViewId="0">
      <selection activeCell="C5" sqref="C5"/>
    </sheetView>
  </sheetViews>
  <sheetFormatPr defaultRowHeight="15"/>
  <cols>
    <col min="1" max="1" width="17.83203125" style="30" customWidth="1"/>
    <col min="2" max="2" width="19.6640625" style="30" customWidth="1"/>
    <col min="3" max="3" width="16" style="30" customWidth="1"/>
    <col min="4" max="4" width="4.83203125" style="30" customWidth="1"/>
    <col min="5" max="5" width="7.5" style="30" customWidth="1"/>
    <col min="6" max="6" width="4.1640625" style="30" customWidth="1"/>
    <col min="7" max="7" width="30.83203125" style="30" customWidth="1"/>
    <col min="8" max="14" width="5.83203125" style="30" bestFit="1" customWidth="1"/>
    <col min="15" max="15" width="4.6640625" style="30" bestFit="1" customWidth="1"/>
    <col min="16" max="16" width="5.83203125" style="30" customWidth="1"/>
    <col min="17" max="18" width="5.5" style="30" customWidth="1"/>
    <col min="19" max="19" width="5.6640625" style="30" customWidth="1"/>
    <col min="20" max="16384" width="9.33203125" style="30"/>
  </cols>
  <sheetData>
    <row r="2" spans="1:19">
      <c r="B2" s="31"/>
      <c r="H2" s="32">
        <v>1</v>
      </c>
      <c r="I2" s="32">
        <v>2</v>
      </c>
      <c r="J2" s="32">
        <v>3</v>
      </c>
      <c r="K2" s="32">
        <v>4</v>
      </c>
      <c r="L2" s="32">
        <v>5</v>
      </c>
      <c r="M2" s="32">
        <v>6</v>
      </c>
      <c r="N2" s="32">
        <v>7</v>
      </c>
      <c r="O2" s="32">
        <v>8</v>
      </c>
      <c r="P2" s="32">
        <v>9</v>
      </c>
      <c r="Q2" s="32">
        <v>10</v>
      </c>
      <c r="R2" s="32">
        <v>11</v>
      </c>
      <c r="S2" s="32">
        <v>12</v>
      </c>
    </row>
    <row r="3" spans="1:19" ht="121.5" customHeight="1">
      <c r="B3" s="33"/>
      <c r="C3" s="33"/>
      <c r="E3" s="33"/>
      <c r="G3" s="39" t="s">
        <v>34</v>
      </c>
      <c r="H3" s="38" t="s">
        <v>35</v>
      </c>
      <c r="I3" s="38" t="s">
        <v>36</v>
      </c>
      <c r="J3" s="38" t="s">
        <v>37</v>
      </c>
      <c r="K3" s="38" t="s">
        <v>38</v>
      </c>
      <c r="L3" s="38" t="s">
        <v>39</v>
      </c>
      <c r="M3" s="38" t="s">
        <v>40</v>
      </c>
      <c r="N3" s="38" t="s">
        <v>41</v>
      </c>
      <c r="O3" s="38" t="s">
        <v>42</v>
      </c>
      <c r="P3" s="38" t="s">
        <v>43</v>
      </c>
      <c r="Q3" s="38" t="s">
        <v>44</v>
      </c>
      <c r="R3" s="38" t="s">
        <v>45</v>
      </c>
      <c r="S3" s="66" t="s">
        <v>46</v>
      </c>
    </row>
    <row r="4" spans="1:19" ht="18.75" customHeight="1">
      <c r="A4" s="35"/>
      <c r="E4" s="32"/>
      <c r="F4" s="32">
        <v>1</v>
      </c>
      <c r="G4" s="34" t="s">
        <v>35</v>
      </c>
      <c r="H4" s="40">
        <v>0</v>
      </c>
      <c r="I4" s="40">
        <v>0</v>
      </c>
      <c r="J4" s="37">
        <v>1</v>
      </c>
      <c r="K4" s="37">
        <v>1.5</v>
      </c>
      <c r="L4" s="37">
        <v>3.5</v>
      </c>
      <c r="M4" s="37">
        <v>1.5</v>
      </c>
      <c r="N4" s="37">
        <v>1.5</v>
      </c>
      <c r="O4" s="37">
        <v>8.5</v>
      </c>
      <c r="P4" s="37">
        <v>22.5</v>
      </c>
      <c r="Q4" s="37">
        <v>27.5</v>
      </c>
      <c r="R4" s="37">
        <v>37</v>
      </c>
      <c r="S4" s="37">
        <v>31</v>
      </c>
    </row>
    <row r="5" spans="1:19">
      <c r="A5" s="36" t="s">
        <v>37</v>
      </c>
      <c r="B5" s="36" t="s">
        <v>46</v>
      </c>
      <c r="C5" s="37">
        <f>IFERROR(INDEX($H$4:$S$15,MATCH(A5,$G$4:$G$15,0),MATCH(B5,$H$3:$S$3,0)),"")</f>
        <v>30</v>
      </c>
      <c r="F5" s="32">
        <v>2</v>
      </c>
      <c r="G5" s="34" t="s">
        <v>36</v>
      </c>
      <c r="H5" s="40">
        <v>0</v>
      </c>
      <c r="I5" s="40">
        <v>0</v>
      </c>
      <c r="J5" s="37">
        <v>1</v>
      </c>
      <c r="K5" s="37">
        <v>1.5</v>
      </c>
      <c r="L5" s="37">
        <v>3.5</v>
      </c>
      <c r="M5" s="37">
        <v>1.5</v>
      </c>
      <c r="N5" s="37">
        <v>1.5</v>
      </c>
      <c r="O5" s="37">
        <v>8.5</v>
      </c>
      <c r="P5" s="37">
        <v>22.5</v>
      </c>
      <c r="Q5" s="37">
        <v>27.5</v>
      </c>
      <c r="R5" s="37">
        <v>37</v>
      </c>
      <c r="S5" s="37">
        <v>31</v>
      </c>
    </row>
    <row r="6" spans="1:19">
      <c r="A6" s="35"/>
      <c r="F6" s="32">
        <v>3</v>
      </c>
      <c r="G6" s="34" t="s">
        <v>37</v>
      </c>
      <c r="H6" s="37">
        <v>1</v>
      </c>
      <c r="I6" s="37">
        <v>1</v>
      </c>
      <c r="J6" s="40">
        <v>0</v>
      </c>
      <c r="K6" s="37">
        <v>2</v>
      </c>
      <c r="L6" s="37">
        <v>3.75</v>
      </c>
      <c r="M6" s="37">
        <v>1.5</v>
      </c>
      <c r="N6" s="37">
        <v>1.5</v>
      </c>
      <c r="O6" s="37">
        <v>9</v>
      </c>
      <c r="P6" s="37">
        <v>21.5</v>
      </c>
      <c r="Q6" s="37">
        <v>26.5</v>
      </c>
      <c r="R6" s="37">
        <v>36</v>
      </c>
      <c r="S6" s="37">
        <v>30</v>
      </c>
    </row>
    <row r="7" spans="1:19">
      <c r="A7" s="35"/>
      <c r="F7" s="32">
        <v>4</v>
      </c>
      <c r="G7" s="34" t="s">
        <v>38</v>
      </c>
      <c r="H7" s="37">
        <v>1.5</v>
      </c>
      <c r="I7" s="37">
        <v>1.5</v>
      </c>
      <c r="J7" s="37">
        <v>2</v>
      </c>
      <c r="K7" s="40">
        <v>0</v>
      </c>
      <c r="L7" s="37">
        <v>2</v>
      </c>
      <c r="M7" s="37">
        <v>1.5</v>
      </c>
      <c r="N7" s="37">
        <v>1.5</v>
      </c>
      <c r="O7" s="37">
        <v>7.5</v>
      </c>
      <c r="P7" s="37">
        <v>22.5</v>
      </c>
      <c r="Q7" s="37">
        <v>27.5</v>
      </c>
      <c r="R7" s="37">
        <v>35</v>
      </c>
      <c r="S7" s="37">
        <v>32</v>
      </c>
    </row>
    <row r="8" spans="1:19">
      <c r="A8" s="35"/>
      <c r="F8" s="32">
        <v>5</v>
      </c>
      <c r="G8" s="34" t="s">
        <v>39</v>
      </c>
      <c r="H8" s="37">
        <v>3.5</v>
      </c>
      <c r="I8" s="37">
        <v>3.5</v>
      </c>
      <c r="J8" s="37">
        <v>3.75</v>
      </c>
      <c r="K8" s="37">
        <v>2</v>
      </c>
      <c r="L8" s="40">
        <v>0</v>
      </c>
      <c r="M8" s="37">
        <v>3</v>
      </c>
      <c r="N8" s="37">
        <v>3</v>
      </c>
      <c r="O8" s="37">
        <v>5.5</v>
      </c>
      <c r="P8" s="37">
        <v>21</v>
      </c>
      <c r="Q8" s="37">
        <v>28</v>
      </c>
      <c r="R8" s="37">
        <v>33</v>
      </c>
      <c r="S8" s="37">
        <v>34.5</v>
      </c>
    </row>
    <row r="9" spans="1:19">
      <c r="A9" s="35"/>
      <c r="F9" s="32">
        <v>6</v>
      </c>
      <c r="G9" s="34" t="s">
        <v>40</v>
      </c>
      <c r="H9" s="37">
        <v>1.5</v>
      </c>
      <c r="I9" s="37">
        <v>1.5</v>
      </c>
      <c r="J9" s="37">
        <v>1.5</v>
      </c>
      <c r="K9" s="37">
        <v>1.5</v>
      </c>
      <c r="L9" s="37">
        <v>3</v>
      </c>
      <c r="M9" s="40">
        <v>0</v>
      </c>
      <c r="N9" s="40">
        <v>0</v>
      </c>
      <c r="O9" s="37">
        <v>8</v>
      </c>
      <c r="P9" s="37">
        <v>22</v>
      </c>
      <c r="Q9" s="37">
        <v>27</v>
      </c>
      <c r="R9" s="37">
        <v>36</v>
      </c>
      <c r="S9" s="37">
        <v>31</v>
      </c>
    </row>
    <row r="10" spans="1:19">
      <c r="F10" s="32">
        <v>7</v>
      </c>
      <c r="G10" s="34" t="s">
        <v>41</v>
      </c>
      <c r="H10" s="37">
        <v>1.5</v>
      </c>
      <c r="I10" s="37">
        <v>1.5</v>
      </c>
      <c r="J10" s="37">
        <v>1.5</v>
      </c>
      <c r="K10" s="37">
        <v>1.5</v>
      </c>
      <c r="L10" s="37">
        <v>3</v>
      </c>
      <c r="M10" s="40">
        <v>0</v>
      </c>
      <c r="N10" s="40">
        <v>0</v>
      </c>
      <c r="O10" s="37">
        <v>8</v>
      </c>
      <c r="P10" s="37">
        <v>22</v>
      </c>
      <c r="Q10" s="37">
        <v>27</v>
      </c>
      <c r="R10" s="37">
        <v>36</v>
      </c>
      <c r="S10" s="37">
        <v>31</v>
      </c>
    </row>
    <row r="11" spans="1:19">
      <c r="F11" s="32">
        <v>8</v>
      </c>
      <c r="G11" s="34" t="s">
        <v>42</v>
      </c>
      <c r="H11" s="37">
        <v>8.5</v>
      </c>
      <c r="I11" s="37">
        <v>8.5</v>
      </c>
      <c r="J11" s="37">
        <v>9</v>
      </c>
      <c r="K11" s="37">
        <v>7.5</v>
      </c>
      <c r="L11" s="37">
        <v>5.5</v>
      </c>
      <c r="M11" s="37">
        <v>8</v>
      </c>
      <c r="N11" s="37">
        <v>8</v>
      </c>
      <c r="O11" s="40">
        <v>0</v>
      </c>
      <c r="P11" s="40"/>
      <c r="Q11" s="40"/>
      <c r="R11" s="40"/>
      <c r="S11" s="40"/>
    </row>
    <row r="12" spans="1:19">
      <c r="F12" s="32">
        <v>9</v>
      </c>
      <c r="G12" s="51" t="s">
        <v>43</v>
      </c>
      <c r="H12" s="37">
        <v>22.5</v>
      </c>
      <c r="I12" s="37">
        <v>22.5</v>
      </c>
      <c r="J12" s="37">
        <v>21.5</v>
      </c>
      <c r="K12" s="37">
        <v>22.5</v>
      </c>
      <c r="L12" s="37">
        <v>21</v>
      </c>
      <c r="M12" s="37">
        <v>22</v>
      </c>
      <c r="N12" s="37">
        <v>22</v>
      </c>
      <c r="O12" s="40"/>
      <c r="P12" s="40">
        <v>0</v>
      </c>
      <c r="Q12" s="40"/>
      <c r="R12" s="40"/>
      <c r="S12" s="40"/>
    </row>
    <row r="13" spans="1:19">
      <c r="F13" s="32">
        <v>10</v>
      </c>
      <c r="G13" s="51" t="s">
        <v>44</v>
      </c>
      <c r="H13" s="37">
        <v>27.5</v>
      </c>
      <c r="I13" s="37">
        <v>27.5</v>
      </c>
      <c r="J13" s="37">
        <v>26.5</v>
      </c>
      <c r="K13" s="37">
        <v>27.5</v>
      </c>
      <c r="L13" s="37">
        <v>28</v>
      </c>
      <c r="M13" s="37">
        <v>27</v>
      </c>
      <c r="N13" s="37">
        <v>27</v>
      </c>
      <c r="O13" s="40"/>
      <c r="P13" s="40"/>
      <c r="Q13" s="40">
        <v>0</v>
      </c>
      <c r="R13" s="40"/>
      <c r="S13" s="40"/>
    </row>
    <row r="14" spans="1:19" ht="13.5" customHeight="1">
      <c r="F14" s="32">
        <v>11</v>
      </c>
      <c r="G14" s="51" t="s">
        <v>45</v>
      </c>
      <c r="H14" s="37">
        <v>37</v>
      </c>
      <c r="I14" s="37">
        <v>37</v>
      </c>
      <c r="J14" s="37">
        <v>36</v>
      </c>
      <c r="K14" s="37">
        <v>35</v>
      </c>
      <c r="L14" s="37">
        <v>33</v>
      </c>
      <c r="M14" s="37">
        <v>36</v>
      </c>
      <c r="N14" s="37">
        <v>36</v>
      </c>
      <c r="O14" s="40"/>
      <c r="P14" s="40"/>
      <c r="Q14" s="40"/>
      <c r="R14" s="40">
        <v>0</v>
      </c>
      <c r="S14" s="40"/>
    </row>
    <row r="15" spans="1:19">
      <c r="F15" s="32">
        <v>12</v>
      </c>
      <c r="G15" s="51" t="s">
        <v>46</v>
      </c>
      <c r="H15" s="37">
        <v>31</v>
      </c>
      <c r="I15" s="37">
        <v>31</v>
      </c>
      <c r="J15" s="37">
        <v>30</v>
      </c>
      <c r="K15" s="37">
        <v>32</v>
      </c>
      <c r="L15" s="37">
        <v>34.5</v>
      </c>
      <c r="M15" s="37">
        <v>31</v>
      </c>
      <c r="N15" s="37">
        <v>31</v>
      </c>
      <c r="O15" s="40"/>
      <c r="P15" s="40"/>
      <c r="Q15" s="40"/>
      <c r="R15" s="40"/>
      <c r="S15" s="40">
        <v>0</v>
      </c>
    </row>
  </sheetData>
  <dataValidations count="1">
    <dataValidation type="list" allowBlank="1" showInputMessage="1" showErrorMessage="1" sqref="A5:B5" xr:uid="{00000000-0002-0000-0200-000000000000}">
      <formula1>$G$4:$G$15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8d3980-822e-461b-b4e1-24e74cc3bf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86089B0F5464E9708102BEB592AC4" ma:contentTypeVersion="9" ma:contentTypeDescription="Create a new document." ma:contentTypeScope="" ma:versionID="56907aa69662e0ab1e6ce36741e918ed">
  <xsd:schema xmlns:xsd="http://www.w3.org/2001/XMLSchema" xmlns:xs="http://www.w3.org/2001/XMLSchema" xmlns:p="http://schemas.microsoft.com/office/2006/metadata/properties" xmlns:ns3="b78d3980-822e-461b-b4e1-24e74cc3bf33" xmlns:ns4="30d95cb0-4fb1-48f4-a333-50017772bc7e" targetNamespace="http://schemas.microsoft.com/office/2006/metadata/properties" ma:root="true" ma:fieldsID="6d2662abd79c81a94d21c1f50340b17c" ns3:_="" ns4:_="">
    <xsd:import namespace="b78d3980-822e-461b-b4e1-24e74cc3bf33"/>
    <xsd:import namespace="30d95cb0-4fb1-48f4-a333-50017772bc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d3980-822e-461b-b4e1-24e74cc3b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95cb0-4fb1-48f4-a333-50017772bc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7F979-E4BE-4519-834F-A00088ECC7B8}"/>
</file>

<file path=customXml/itemProps2.xml><?xml version="1.0" encoding="utf-8"?>
<ds:datastoreItem xmlns:ds="http://schemas.openxmlformats.org/officeDocument/2006/customXml" ds:itemID="{8A2E0371-918D-4600-B3EC-5AF1A14D56A1}"/>
</file>

<file path=customXml/itemProps3.xml><?xml version="1.0" encoding="utf-8"?>
<ds:datastoreItem xmlns:ds="http://schemas.openxmlformats.org/officeDocument/2006/customXml" ds:itemID="{D1B2B1FE-D777-4FD6-95B2-442FEFB0F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Beacon City School District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 FOR PAYMENT</dc:title>
  <dc:subject>Claim &amp; Travel</dc:subject>
  <dc:creator>Minndee Gilleo</dc:creator>
  <cp:keywords/>
  <dc:description/>
  <cp:lastModifiedBy>Minndee Gilleo</cp:lastModifiedBy>
  <cp:revision/>
  <dcterms:created xsi:type="dcterms:W3CDTF">2023-08-03T19:12:50Z</dcterms:created>
  <dcterms:modified xsi:type="dcterms:W3CDTF">2024-01-10T18:28:36Z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0x01010054786089B0F5464E9708102BEB592AC4</vt:lpwstr>
  </property>
</Properties>
</file>